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G4-KJ\Kindertagespflege\"/>
    </mc:Choice>
  </mc:AlternateContent>
  <bookViews>
    <workbookView xWindow="120" yWindow="60" windowWidth="15180" windowHeight="9345"/>
  </bookViews>
  <sheets>
    <sheet name="Abrechnung" sheetId="4" r:id="rId1"/>
  </sheets>
  <definedNames>
    <definedName name="_xlnm.Print_Area" localSheetId="0">Abrechnung!$A$1:$M$53</definedName>
    <definedName name="Morgen">Abrechnung!$L$10</definedName>
    <definedName name="Nacht">Abrechnung!$K$10</definedName>
  </definedNames>
  <calcPr calcId="162913"/>
</workbook>
</file>

<file path=xl/calcChain.xml><?xml version="1.0" encoding="utf-8"?>
<calcChain xmlns="http://schemas.openxmlformats.org/spreadsheetml/2006/main">
  <c r="I13" i="4" l="1"/>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K13" i="4"/>
  <c r="K39" i="4"/>
  <c r="K14" i="4"/>
  <c r="K15" i="4"/>
  <c r="K18" i="4"/>
  <c r="K25" i="4"/>
  <c r="K33" i="4"/>
  <c r="L39" i="4"/>
  <c r="K40" i="4"/>
  <c r="L14" i="4"/>
  <c r="L13" i="4"/>
  <c r="M14" i="4"/>
  <c r="L15" i="4"/>
  <c r="M15" i="4"/>
  <c r="K16" i="4"/>
  <c r="L16" i="4"/>
  <c r="M16" i="4"/>
  <c r="K17" i="4"/>
  <c r="L17" i="4"/>
  <c r="M17" i="4"/>
  <c r="L18" i="4"/>
  <c r="M18" i="4"/>
  <c r="K19" i="4"/>
  <c r="L19" i="4"/>
  <c r="M19" i="4"/>
  <c r="K20" i="4"/>
  <c r="L20" i="4"/>
  <c r="M20" i="4"/>
  <c r="K21" i="4"/>
  <c r="L21" i="4"/>
  <c r="M21" i="4"/>
  <c r="K22" i="4"/>
  <c r="L22" i="4"/>
  <c r="M22" i="4"/>
  <c r="K23" i="4"/>
  <c r="L23" i="4"/>
  <c r="M23" i="4"/>
  <c r="K24" i="4"/>
  <c r="L24" i="4"/>
  <c r="M24" i="4"/>
  <c r="L25" i="4"/>
  <c r="M25" i="4"/>
  <c r="K26" i="4"/>
  <c r="L26" i="4"/>
  <c r="M26" i="4"/>
  <c r="K27" i="4"/>
  <c r="L27" i="4"/>
  <c r="M27" i="4"/>
  <c r="K28" i="4"/>
  <c r="L28" i="4"/>
  <c r="M28" i="4"/>
  <c r="K29" i="4"/>
  <c r="L29" i="4"/>
  <c r="M29" i="4"/>
  <c r="K30" i="4"/>
  <c r="L30" i="4"/>
  <c r="M30" i="4"/>
  <c r="K31" i="4"/>
  <c r="L31" i="4"/>
  <c r="M31" i="4"/>
  <c r="K32" i="4"/>
  <c r="L32" i="4"/>
  <c r="M32" i="4"/>
  <c r="L33" i="4"/>
  <c r="M33" i="4"/>
  <c r="K34" i="4"/>
  <c r="L34" i="4"/>
  <c r="M34" i="4"/>
  <c r="K35" i="4"/>
  <c r="L35" i="4"/>
  <c r="M35" i="4"/>
  <c r="K36" i="4"/>
  <c r="L36" i="4"/>
  <c r="M36" i="4"/>
  <c r="K37" i="4"/>
  <c r="L37" i="4"/>
  <c r="M37" i="4"/>
  <c r="K38" i="4"/>
  <c r="L38" i="4"/>
  <c r="M38" i="4"/>
  <c r="M39" i="4"/>
  <c r="L40" i="4"/>
  <c r="M40" i="4"/>
  <c r="K41" i="4"/>
  <c r="L41" i="4"/>
  <c r="M41" i="4"/>
  <c r="K42" i="4"/>
  <c r="L42" i="4"/>
  <c r="M42" i="4"/>
  <c r="K43" i="4"/>
  <c r="L43" i="4"/>
  <c r="M43" i="4"/>
  <c r="M13" i="4"/>
  <c r="B13" i="4"/>
  <c r="B14" i="4" s="1"/>
  <c r="I44" i="4"/>
  <c r="J44" i="4"/>
  <c r="H48" i="4"/>
  <c r="J48" i="4"/>
  <c r="B15" i="4" l="1"/>
  <c r="A14" i="4"/>
  <c r="A13" i="4"/>
  <c r="B16" i="4" l="1"/>
  <c r="A15" i="4"/>
  <c r="B17" i="4" l="1"/>
  <c r="A16" i="4"/>
  <c r="B18" i="4" l="1"/>
  <c r="A17" i="4"/>
  <c r="B19" i="4" l="1"/>
  <c r="A18" i="4"/>
  <c r="B20" i="4" l="1"/>
  <c r="A19" i="4"/>
  <c r="B21" i="4" l="1"/>
  <c r="A20" i="4"/>
  <c r="B22" i="4" l="1"/>
  <c r="A21" i="4"/>
  <c r="B23" i="4" l="1"/>
  <c r="A22" i="4"/>
  <c r="B24" i="4" l="1"/>
  <c r="A23" i="4"/>
  <c r="B25" i="4" l="1"/>
  <c r="A24" i="4"/>
  <c r="B26" i="4" l="1"/>
  <c r="A25" i="4"/>
  <c r="B27" i="4" l="1"/>
  <c r="A26" i="4"/>
  <c r="B28" i="4" l="1"/>
  <c r="A27" i="4"/>
  <c r="B29" i="4" l="1"/>
  <c r="A28" i="4"/>
  <c r="B30" i="4" l="1"/>
  <c r="A29" i="4"/>
  <c r="B31" i="4" l="1"/>
  <c r="A30" i="4"/>
  <c r="B32" i="4" l="1"/>
  <c r="A31" i="4"/>
  <c r="B33" i="4" l="1"/>
  <c r="A32" i="4"/>
  <c r="B34" i="4" l="1"/>
  <c r="A33" i="4"/>
  <c r="B35" i="4" l="1"/>
  <c r="A34" i="4"/>
  <c r="B36" i="4" l="1"/>
  <c r="A35" i="4"/>
  <c r="B37" i="4" l="1"/>
  <c r="A36" i="4"/>
  <c r="B38" i="4" l="1"/>
  <c r="A37" i="4"/>
  <c r="B39" i="4" l="1"/>
  <c r="A38" i="4"/>
  <c r="B40" i="4" l="1"/>
  <c r="A39" i="4"/>
  <c r="B41" i="4" l="1"/>
  <c r="A40" i="4"/>
  <c r="B42" i="4" l="1"/>
  <c r="A41" i="4"/>
  <c r="A42" i="4" l="1"/>
  <c r="B43" i="4"/>
  <c r="A43" i="4" s="1"/>
</calcChain>
</file>

<file path=xl/comments1.xml><?xml version="1.0" encoding="utf-8"?>
<comments xmlns="http://schemas.openxmlformats.org/spreadsheetml/2006/main">
  <authors>
    <author>D2215</author>
  </authors>
  <commentList>
    <comment ref="A1" authorId="0" shapeId="0">
      <text>
        <r>
          <rPr>
            <b/>
            <sz val="10"/>
            <color indexed="81"/>
            <rFont val="Tahoma"/>
            <family val="2"/>
          </rPr>
          <t>Bitte die Hinweise zum Ausfüllen am Ende des Vorduckes beachten!</t>
        </r>
      </text>
    </comment>
    <comment ref="C9" authorId="0" shapeId="0">
      <text>
        <r>
          <rPr>
            <b/>
            <sz val="8"/>
            <color indexed="81"/>
            <rFont val="Tahoma"/>
            <family val="2"/>
          </rPr>
          <t xml:space="preserve">Empfehlungen Baden-Württemberg:
</t>
        </r>
        <r>
          <rPr>
            <sz val="8"/>
            <color indexed="81"/>
            <rFont val="Tahoma"/>
            <family val="2"/>
          </rPr>
          <t>Die Geldleistung wird nach der Anzahl der tatsächlich geleisteten Betreuungsstunden mit 4,20 EUR je Stunde gewährt.
Bei Über-Nacht-Betreuung von 22:00 bis 6:00 Uhr werden 25%, d.h. bis zu 2 Stunden vergütet.</t>
        </r>
      </text>
    </comment>
    <comment ref="A10" authorId="0" shapeId="0">
      <text>
        <r>
          <rPr>
            <b/>
            <sz val="8"/>
            <color indexed="81"/>
            <rFont val="Tahoma"/>
            <family val="2"/>
          </rPr>
          <t>Bitte hier Monat im Format MM.JJJJ eingeben!
z.B. 07.2009 usw.</t>
        </r>
      </text>
    </comment>
  </commentList>
</comments>
</file>

<file path=xl/sharedStrings.xml><?xml version="1.0" encoding="utf-8"?>
<sst xmlns="http://schemas.openxmlformats.org/spreadsheetml/2006/main" count="46" uniqueCount="41">
  <si>
    <t>Datum</t>
  </si>
  <si>
    <t>von</t>
  </si>
  <si>
    <t>bis</t>
  </si>
  <si>
    <t>Tag</t>
  </si>
  <si>
    <t>Tagespflegekind:</t>
  </si>
  <si>
    <t>Begründung</t>
  </si>
  <si>
    <t>Tagespflegeperson:</t>
  </si>
  <si>
    <t>Stunden/Minuten gesamt:</t>
  </si>
  <si>
    <t>x</t>
  </si>
  <si>
    <t>Auszahlungsbetrag:</t>
  </si>
  <si>
    <t>Name, Vorname, Wohnort</t>
  </si>
  <si>
    <t>Name, Vorname</t>
  </si>
  <si>
    <t>Tagespflegeperson</t>
  </si>
  <si>
    <t>Eltern/-teil</t>
  </si>
  <si>
    <r>
      <t>Stunden</t>
    </r>
    <r>
      <rPr>
        <b/>
        <sz val="10"/>
        <rFont val="Arial"/>
        <family val="2"/>
      </rPr>
      <t>:</t>
    </r>
  </si>
  <si>
    <t>(Bitte im Format hh:mm eingeben)</t>
  </si>
  <si>
    <r>
      <t xml:space="preserve">Hiermit bestätigen wir, dass das og. Kind wie jeweils angegeben </t>
    </r>
    <r>
      <rPr>
        <b/>
        <sz val="10"/>
        <rFont val="Arial"/>
        <family val="2"/>
      </rPr>
      <t>tatsächlich</t>
    </r>
    <r>
      <rPr>
        <sz val="10"/>
        <rFont val="Arial"/>
        <family val="2"/>
      </rPr>
      <t xml:space="preserve"> in Tagespflege betreut wurde.</t>
    </r>
  </si>
  <si>
    <r>
      <t xml:space="preserve">MONAT:   </t>
    </r>
    <r>
      <rPr>
        <b/>
        <sz val="12"/>
        <rFont val="Wingdings 3"/>
        <family val="1"/>
        <charset val="2"/>
      </rPr>
      <t>Ü</t>
    </r>
  </si>
  <si>
    <t>(z.B. für zusätzliche oder außergewöhnliche
Betreuungszeiten und bei Abweichung von
der regulären Betreuungszeit)</t>
  </si>
  <si>
    <r>
      <t>Tatsächliche</t>
    </r>
    <r>
      <rPr>
        <b/>
        <sz val="10"/>
        <rFont val="Arial"/>
        <family val="2"/>
      </rPr>
      <t xml:space="preserve"> Betreuungszeiten
durch die Tagespflegeperson</t>
    </r>
  </si>
  <si>
    <t>Datum, Unterschrift</t>
  </si>
  <si>
    <t>Sachlich und rechnerisch richtig</t>
  </si>
  <si>
    <t>Intervall 1</t>
  </si>
  <si>
    <t>Intervall 2</t>
  </si>
  <si>
    <t>Intervall 3</t>
  </si>
  <si>
    <t>L</t>
  </si>
  <si>
    <t>M</t>
  </si>
  <si>
    <t>N</t>
  </si>
  <si>
    <t>Gesamt</t>
  </si>
  <si>
    <t>Nacht</t>
  </si>
  <si>
    <t>Morgen</t>
  </si>
  <si>
    <t>Std. : Min</t>
  </si>
  <si>
    <r>
      <t xml:space="preserve">Stundenabrechnung Kindertagespflege nach § 23 SGB VIII
</t>
    </r>
    <r>
      <rPr>
        <sz val="10"/>
        <rFont val="Arial"/>
        <family val="2"/>
      </rPr>
      <t>(Bitte monatlich ausfüllen und bis zum 10. des nachfolgenden Monats einreichen!)</t>
    </r>
  </si>
  <si>
    <t xml:space="preserve">        Stundensatz:</t>
  </si>
  <si>
    <t>Jugendamt</t>
  </si>
  <si>
    <t>Hinweise zum Ausfüllen des Vordrucks (werden nicht ausgedruckt)</t>
  </si>
  <si>
    <r>
      <t>Bitte füllen Sie zunächst die Felder "Tagespflegekind" und "Tagespflegeperson" aus.
Tragen Sie danach bitte auf der linken Seite im Feld "Monat" den jeweils abzurechnenden Monat im Format "</t>
    </r>
    <r>
      <rPr>
        <b/>
        <sz val="10"/>
        <rFont val="Arial"/>
        <family val="2"/>
      </rPr>
      <t>MM.JJJJ</t>
    </r>
    <r>
      <rPr>
        <sz val="10"/>
        <rFont val="Arial"/>
        <family val="2"/>
      </rPr>
      <t>" oder "</t>
    </r>
    <r>
      <rPr>
        <b/>
        <sz val="10"/>
        <rFont val="Arial"/>
        <family val="2"/>
      </rPr>
      <t>TT.MM.JJJJ</t>
    </r>
    <r>
      <rPr>
        <sz val="10"/>
        <rFont val="Arial"/>
        <family val="2"/>
      </rPr>
      <t xml:space="preserve">"ein, also z.B. 05.2012 oder 01.05.2012. Daraus errechnet der Vordruck automatisch die Tage des angegebenen Monats.
</t>
    </r>
    <r>
      <rPr>
        <b/>
        <i/>
        <sz val="10"/>
        <rFont val="Arial"/>
        <family val="2"/>
      </rPr>
      <t>Damit das Formular die Betreuungszeiten korrekt berechnet ist bitte folgendes zu beachten:</t>
    </r>
    <r>
      <rPr>
        <sz val="10"/>
        <rFont val="Arial"/>
        <family val="2"/>
      </rPr>
      <t xml:space="preserve">
Die Betreuungszeiten sind immer von links beginnend im Format "</t>
    </r>
    <r>
      <rPr>
        <b/>
        <sz val="10"/>
        <rFont val="Arial"/>
        <family val="2"/>
      </rPr>
      <t>hh:mm</t>
    </r>
    <r>
      <rPr>
        <sz val="10"/>
        <rFont val="Arial"/>
        <family val="2"/>
      </rPr>
      <t xml:space="preserve">" (z.B. 14:00 - mit Doppelpunkt!) einzutragen. 
Bei einer Über-Nacht-Betreuung wird die Zeit von 22:00 bis 6:00 Uhr mit 2 Stunden (25%) zusätzlich vergütet. Dabei ist das Ende des 1. Tages mit 24:00 zu erfassen (wichtig!), wobei das Formular dies systembedingt in 0:00 umwandelt (korrekt!). Am folgenden Tag einer Über-Nacht-Betreuung ist der Beginn dann mit 0:00 einzugeben. 
Die tägliche Betreuungszeit wird bei richtiger Eingabe automatisch in der Spalte "Gesamt" berechnet und am Ende ergeben sich dann die gesamten Betreuungsstunden im jeweiligen Monat. Multipliziert mit dem Stundensatz ermittelt sich daraus wiederum der Auszahlungsbetrag in dem jeweiligen Monat.
</t>
    </r>
    <r>
      <rPr>
        <b/>
        <i/>
        <sz val="10"/>
        <rFont val="Arial"/>
        <family val="2"/>
      </rPr>
      <t>Bitte vergessen Sie nicht das Datum und Ihre Unterschrift sowie die Gegenzeichnung der Eltern/des Elternteils.</t>
    </r>
  </si>
  <si>
    <t>Stadtverwaltung Baden-Baden</t>
  </si>
  <si>
    <t>Hermannstr. 2</t>
  </si>
  <si>
    <t>76530 Baden-Baden</t>
  </si>
  <si>
    <t>Fachbereich Bildung und Soziales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</si>
</sst>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h:mm"/>
    <numFmt numFmtId="165" formatCode="#,##0.00\ [$€-407]"/>
    <numFmt numFmtId="166" formatCode="mmmm\ yyyy"/>
    <numFmt numFmtId="167" formatCode="&quot;=&quot;\ #,##0.00\ &quot;€&quot;"/>
    <numFmt numFmtId="168" formatCode="&quot;=             &quot;\ #,##0.00\ &quot;€&quot;"/>
    <numFmt numFmtId="169" formatCode="[h]:mm"/>
    <numFmt numFmtId="170" formatCode="&quot;= dezimal&quot;\ #,##0.00\ &quot;Std.&quot;"/>
  </numFmts>
  <fonts count="22" x14ac:knownFonts="1">
    <font>
      <sz val="10"/>
      <name val="Arial"/>
    </font>
    <font>
      <b/>
      <sz val="10"/>
      <name val="Arial"/>
      <family val="2"/>
    </font>
    <font>
      <b/>
      <sz val="12"/>
      <name val="Arial"/>
      <family val="2"/>
    </font>
    <font>
      <sz val="11"/>
      <name val="Arial"/>
      <family val="2"/>
    </font>
    <font>
      <b/>
      <sz val="11"/>
      <name val="Arial"/>
      <family val="2"/>
    </font>
    <font>
      <sz val="11"/>
      <color indexed="10"/>
      <name val="Arial"/>
      <family val="2"/>
    </font>
    <font>
      <b/>
      <sz val="14"/>
      <name val="Arial"/>
      <family val="2"/>
    </font>
    <font>
      <sz val="14"/>
      <name val="Arial"/>
      <family val="2"/>
    </font>
    <font>
      <b/>
      <i/>
      <sz val="11"/>
      <name val="Arial"/>
      <family val="2"/>
    </font>
    <font>
      <sz val="8"/>
      <name val="Arial"/>
      <family val="2"/>
    </font>
    <font>
      <b/>
      <sz val="8"/>
      <name val="Arial"/>
      <family val="2"/>
    </font>
    <font>
      <sz val="10"/>
      <name val="Arial"/>
      <family val="2"/>
    </font>
    <font>
      <sz val="6"/>
      <name val="Arial"/>
      <family val="2"/>
    </font>
    <font>
      <i/>
      <sz val="8"/>
      <name val="Arial"/>
      <family val="2"/>
    </font>
    <font>
      <b/>
      <sz val="8"/>
      <color indexed="81"/>
      <name val="Tahoma"/>
      <family val="2"/>
    </font>
    <font>
      <b/>
      <u/>
      <sz val="10"/>
      <name val="Arial"/>
      <family val="2"/>
    </font>
    <font>
      <sz val="9"/>
      <name val="Arial"/>
      <family val="2"/>
    </font>
    <font>
      <sz val="10"/>
      <color indexed="9"/>
      <name val="Arial"/>
      <family val="2"/>
    </font>
    <font>
      <b/>
      <sz val="12"/>
      <name val="Wingdings 3"/>
      <family val="1"/>
      <charset val="2"/>
    </font>
    <font>
      <sz val="8"/>
      <color indexed="81"/>
      <name val="Tahoma"/>
      <family val="2"/>
    </font>
    <font>
      <b/>
      <i/>
      <sz val="10"/>
      <name val="Arial"/>
      <family val="2"/>
    </font>
    <font>
      <b/>
      <sz val="10"/>
      <color indexed="81"/>
      <name val="Tahoma"/>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hair">
        <color indexed="64"/>
      </top>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style="medium">
        <color indexed="64"/>
      </right>
      <top style="medium">
        <color indexed="64"/>
      </top>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106">
    <xf numFmtId="0" fontId="0" fillId="0" borderId="0" xfId="0"/>
    <xf numFmtId="14" fontId="0" fillId="0" borderId="1" xfId="0" applyNumberFormat="1" applyBorder="1" applyAlignment="1">
      <alignment horizontal="center"/>
    </xf>
    <xf numFmtId="0" fontId="0" fillId="0" borderId="2" xfId="0" applyBorder="1" applyAlignment="1">
      <alignment horizontal="center"/>
    </xf>
    <xf numFmtId="14" fontId="0" fillId="0" borderId="3" xfId="0" applyNumberFormat="1" applyBorder="1" applyAlignment="1">
      <alignment horizontal="center"/>
    </xf>
    <xf numFmtId="14" fontId="0" fillId="0" borderId="4" xfId="0" applyNumberFormat="1" applyBorder="1" applyAlignment="1">
      <alignment horizontal="center"/>
    </xf>
    <xf numFmtId="0" fontId="1" fillId="0" borderId="0" xfId="0" applyFont="1"/>
    <xf numFmtId="0" fontId="2" fillId="0" borderId="0" xfId="0" applyFont="1"/>
    <xf numFmtId="0" fontId="0" fillId="0" borderId="5" xfId="0" applyBorder="1" applyAlignment="1">
      <alignment horizontal="center"/>
    </xf>
    <xf numFmtId="0" fontId="0" fillId="0" borderId="6" xfId="0" applyBorder="1" applyAlignment="1">
      <alignment horizontal="center"/>
    </xf>
    <xf numFmtId="0" fontId="3" fillId="0" borderId="0" xfId="0" applyFont="1"/>
    <xf numFmtId="0" fontId="7" fillId="0" borderId="0" xfId="0" applyFont="1"/>
    <xf numFmtId="0" fontId="3" fillId="0" borderId="0" xfId="0" applyFont="1" applyAlignment="1"/>
    <xf numFmtId="0" fontId="4" fillId="0" borderId="0" xfId="0" applyFont="1" applyAlignment="1"/>
    <xf numFmtId="0" fontId="5" fillId="0" borderId="0" xfId="0" applyFont="1" applyAlignment="1"/>
    <xf numFmtId="165" fontId="2" fillId="0" borderId="0" xfId="0" applyNumberFormat="1" applyFont="1" applyBorder="1" applyAlignment="1">
      <alignment horizontal="center"/>
    </xf>
    <xf numFmtId="0" fontId="2" fillId="0" borderId="0" xfId="0" applyFont="1" applyBorder="1" applyAlignment="1">
      <alignment horizontal="center"/>
    </xf>
    <xf numFmtId="0" fontId="9" fillId="0" borderId="0" xfId="0" applyFont="1"/>
    <xf numFmtId="0" fontId="10" fillId="0" borderId="0" xfId="0" applyFont="1"/>
    <xf numFmtId="0" fontId="9" fillId="0" borderId="7" xfId="0" applyFont="1" applyBorder="1"/>
    <xf numFmtId="0" fontId="9" fillId="0" borderId="8" xfId="0" applyFont="1" applyBorder="1"/>
    <xf numFmtId="0" fontId="9" fillId="0" borderId="8" xfId="0" applyFont="1" applyBorder="1" applyAlignment="1">
      <alignment horizontal="center"/>
    </xf>
    <xf numFmtId="0" fontId="9" fillId="0" borderId="9" xfId="0" applyFont="1" applyBorder="1"/>
    <xf numFmtId="0" fontId="1" fillId="0" borderId="0" xfId="0" applyFont="1" applyBorder="1"/>
    <xf numFmtId="0" fontId="2" fillId="0" borderId="10" xfId="0" applyFont="1" applyBorder="1"/>
    <xf numFmtId="0" fontId="2" fillId="0" borderId="0" xfId="0" applyFont="1" applyBorder="1"/>
    <xf numFmtId="0" fontId="10" fillId="0" borderId="11" xfId="0" applyFont="1" applyBorder="1"/>
    <xf numFmtId="165" fontId="10" fillId="0" borderId="12" xfId="0" applyNumberFormat="1" applyFont="1" applyBorder="1" applyAlignment="1">
      <alignment horizontal="center"/>
    </xf>
    <xf numFmtId="0" fontId="10" fillId="0" borderId="12" xfId="0" applyFont="1" applyBorder="1" applyAlignment="1">
      <alignment horizontal="center"/>
    </xf>
    <xf numFmtId="0" fontId="10" fillId="0" borderId="12" xfId="0" applyFont="1" applyBorder="1"/>
    <xf numFmtId="2" fontId="10" fillId="0" borderId="12" xfId="0" applyNumberFormat="1" applyFont="1" applyBorder="1" applyAlignment="1">
      <alignment horizontal="right"/>
    </xf>
    <xf numFmtId="167" fontId="10" fillId="0" borderId="13" xfId="0" applyNumberFormat="1" applyFont="1" applyBorder="1"/>
    <xf numFmtId="0" fontId="0" fillId="2" borderId="6" xfId="0" applyFill="1" applyBorder="1" applyAlignment="1">
      <alignment horizontal="center"/>
    </xf>
    <xf numFmtId="0" fontId="0" fillId="2" borderId="14" xfId="0" applyFill="1" applyBorder="1" applyAlignment="1">
      <alignment horizontal="center"/>
    </xf>
    <xf numFmtId="165" fontId="9" fillId="0" borderId="0" xfId="0" applyNumberFormat="1" applyFont="1"/>
    <xf numFmtId="0" fontId="10" fillId="0" borderId="0" xfId="0" applyFont="1" applyBorder="1"/>
    <xf numFmtId="165" fontId="10" fillId="0" borderId="0" xfId="0" applyNumberFormat="1" applyFont="1" applyBorder="1" applyAlignment="1">
      <alignment horizontal="center"/>
    </xf>
    <xf numFmtId="0" fontId="10" fillId="0" borderId="0" xfId="0" applyFont="1" applyBorder="1" applyAlignment="1">
      <alignment horizontal="center"/>
    </xf>
    <xf numFmtId="2" fontId="10" fillId="0" borderId="0" xfId="0" applyNumberFormat="1" applyFont="1" applyBorder="1" applyAlignment="1">
      <alignment horizontal="right"/>
    </xf>
    <xf numFmtId="167" fontId="10" fillId="0" borderId="0" xfId="0" applyNumberFormat="1" applyFont="1" applyBorder="1"/>
    <xf numFmtId="0" fontId="9" fillId="0" borderId="0" xfId="0" applyFont="1" applyBorder="1" applyAlignment="1"/>
    <xf numFmtId="0" fontId="12" fillId="0" borderId="15" xfId="0" applyFont="1" applyBorder="1" applyAlignment="1">
      <alignment horizontal="left" vertical="top"/>
    </xf>
    <xf numFmtId="0" fontId="1" fillId="2" borderId="16" xfId="0" applyFont="1" applyFill="1" applyBorder="1" applyAlignment="1">
      <alignment horizontal="center"/>
    </xf>
    <xf numFmtId="0" fontId="1" fillId="2" borderId="17" xfId="0" applyFont="1" applyFill="1" applyBorder="1" applyAlignment="1">
      <alignment horizontal="center"/>
    </xf>
    <xf numFmtId="0" fontId="17" fillId="0" borderId="0" xfId="0" applyNumberFormat="1" applyFont="1" applyFill="1" applyBorder="1" applyAlignment="1" applyProtection="1">
      <alignment horizontal="center"/>
      <protection hidden="1"/>
    </xf>
    <xf numFmtId="0" fontId="1" fillId="0" borderId="18" xfId="0" applyFont="1" applyBorder="1" applyAlignment="1">
      <alignment horizontal="center"/>
    </xf>
    <xf numFmtId="165" fontId="9" fillId="0" borderId="1" xfId="0" applyNumberFormat="1" applyFont="1" applyBorder="1" applyAlignment="1">
      <alignment horizontal="left" vertical="top"/>
    </xf>
    <xf numFmtId="0" fontId="11" fillId="0" borderId="0" xfId="0" applyFont="1" applyAlignment="1">
      <alignment vertical="center"/>
    </xf>
    <xf numFmtId="0" fontId="0" fillId="0" borderId="0" xfId="0" applyBorder="1" applyAlignment="1">
      <alignment horizontal="center" vertical="center"/>
    </xf>
    <xf numFmtId="0" fontId="0" fillId="0" borderId="0" xfId="0" applyAlignment="1">
      <alignment vertical="center"/>
    </xf>
    <xf numFmtId="165" fontId="1" fillId="0" borderId="0" xfId="0" applyNumberFormat="1" applyFont="1" applyAlignment="1">
      <alignment vertical="center"/>
    </xf>
    <xf numFmtId="20" fontId="1" fillId="0" borderId="0" xfId="0" applyNumberFormat="1" applyFont="1" applyFill="1" applyBorder="1" applyAlignment="1" applyProtection="1">
      <alignment horizontal="center"/>
      <protection hidden="1"/>
    </xf>
    <xf numFmtId="0" fontId="1" fillId="0" borderId="0" xfId="0" applyFont="1" applyAlignment="1">
      <alignment horizontal="center"/>
    </xf>
    <xf numFmtId="20" fontId="0" fillId="0" borderId="0" xfId="0" applyNumberFormat="1" applyAlignment="1">
      <alignment horizontal="center"/>
    </xf>
    <xf numFmtId="0" fontId="10" fillId="0" borderId="0" xfId="0" applyFont="1" applyAlignment="1">
      <alignment horizontal="center"/>
    </xf>
    <xf numFmtId="0" fontId="1" fillId="2" borderId="19" xfId="0" applyFont="1" applyFill="1" applyBorder="1" applyAlignment="1">
      <alignment horizontal="center" vertical="center" wrapText="1"/>
    </xf>
    <xf numFmtId="164" fontId="16" fillId="3" borderId="20" xfId="0" applyNumberFormat="1" applyFont="1" applyFill="1" applyBorder="1" applyAlignment="1" applyProtection="1">
      <alignment horizontal="center"/>
      <protection locked="0"/>
    </xf>
    <xf numFmtId="164" fontId="16" fillId="3" borderId="21" xfId="0" applyNumberFormat="1" applyFont="1" applyFill="1" applyBorder="1" applyAlignment="1" applyProtection="1">
      <alignment horizontal="center"/>
      <protection locked="0"/>
    </xf>
    <xf numFmtId="164" fontId="16" fillId="3" borderId="22" xfId="0" applyNumberFormat="1" applyFont="1" applyFill="1" applyBorder="1" applyAlignment="1" applyProtection="1">
      <alignment horizontal="center"/>
      <protection locked="0"/>
    </xf>
    <xf numFmtId="164" fontId="16" fillId="3" borderId="23" xfId="0" applyNumberFormat="1" applyFont="1" applyFill="1" applyBorder="1" applyAlignment="1" applyProtection="1">
      <alignment horizontal="center"/>
      <protection locked="0"/>
    </xf>
    <xf numFmtId="164" fontId="16" fillId="3" borderId="13" xfId="0" applyNumberFormat="1" applyFont="1" applyFill="1" applyBorder="1" applyAlignment="1" applyProtection="1">
      <alignment horizontal="center"/>
      <protection locked="0"/>
    </xf>
    <xf numFmtId="164" fontId="16" fillId="3" borderId="12" xfId="0" applyNumberFormat="1" applyFont="1" applyFill="1" applyBorder="1" applyAlignment="1" applyProtection="1">
      <alignment horizontal="center"/>
      <protection locked="0"/>
    </xf>
    <xf numFmtId="164" fontId="16" fillId="3" borderId="24" xfId="0" applyNumberFormat="1" applyFont="1" applyFill="1" applyBorder="1" applyAlignment="1" applyProtection="1">
      <alignment horizontal="center"/>
      <protection locked="0"/>
    </xf>
    <xf numFmtId="168" fontId="2" fillId="0" borderId="18" xfId="0" applyNumberFormat="1" applyFont="1" applyBorder="1" applyAlignment="1" applyProtection="1">
      <alignment horizontal="left"/>
      <protection hidden="1"/>
    </xf>
    <xf numFmtId="0" fontId="1" fillId="2" borderId="25" xfId="0" applyFont="1" applyFill="1" applyBorder="1" applyAlignment="1">
      <alignment horizontal="center"/>
    </xf>
    <xf numFmtId="0" fontId="1" fillId="2" borderId="26" xfId="0" applyFont="1" applyFill="1" applyBorder="1" applyAlignment="1">
      <alignment horizontal="center"/>
    </xf>
    <xf numFmtId="164" fontId="0" fillId="0" borderId="27" xfId="0" applyNumberFormat="1" applyBorder="1" applyAlignment="1" applyProtection="1">
      <alignment horizontal="center"/>
      <protection hidden="1"/>
    </xf>
    <xf numFmtId="164" fontId="0" fillId="0" borderId="28" xfId="0" applyNumberFormat="1" applyBorder="1" applyAlignment="1" applyProtection="1">
      <alignment horizontal="center"/>
      <protection hidden="1"/>
    </xf>
    <xf numFmtId="0" fontId="16" fillId="3" borderId="29" xfId="0" applyFont="1" applyFill="1" applyBorder="1" applyAlignment="1" applyProtection="1">
      <alignment horizontal="left"/>
      <protection locked="0"/>
    </xf>
    <xf numFmtId="0" fontId="16" fillId="3" borderId="30" xfId="0" applyFont="1" applyFill="1" applyBorder="1" applyAlignment="1" applyProtection="1">
      <alignment horizontal="left"/>
      <protection locked="0"/>
    </xf>
    <xf numFmtId="0" fontId="16" fillId="3" borderId="31" xfId="0" applyFont="1" applyFill="1" applyBorder="1" applyAlignment="1" applyProtection="1">
      <alignment horizontal="left"/>
      <protection locked="0"/>
    </xf>
    <xf numFmtId="0" fontId="1" fillId="2" borderId="24" xfId="0" applyFont="1" applyFill="1" applyBorder="1" applyAlignment="1">
      <alignment horizontal="center"/>
    </xf>
    <xf numFmtId="0" fontId="1" fillId="2" borderId="32" xfId="0" applyFont="1" applyFill="1" applyBorder="1" applyAlignment="1">
      <alignment horizontal="center"/>
    </xf>
    <xf numFmtId="169" fontId="0" fillId="0" borderId="33" xfId="0" applyNumberFormat="1" applyBorder="1" applyAlignment="1" applyProtection="1">
      <alignment horizontal="center"/>
      <protection hidden="1"/>
    </xf>
    <xf numFmtId="170" fontId="11" fillId="0" borderId="34" xfId="0" applyNumberFormat="1" applyFont="1" applyBorder="1" applyAlignment="1">
      <alignment horizontal="left"/>
    </xf>
    <xf numFmtId="0" fontId="2" fillId="2" borderId="43" xfId="0" applyFont="1" applyFill="1" applyBorder="1" applyAlignment="1">
      <alignment horizontal="left"/>
    </xf>
    <xf numFmtId="0" fontId="2" fillId="2" borderId="44" xfId="0" applyFont="1" applyFill="1" applyBorder="1" applyAlignment="1">
      <alignment horizontal="left"/>
    </xf>
    <xf numFmtId="0" fontId="8" fillId="3" borderId="45" xfId="0" applyFont="1" applyFill="1" applyBorder="1" applyAlignment="1" applyProtection="1">
      <alignment horizontal="left" shrinkToFit="1"/>
      <protection locked="0"/>
    </xf>
    <xf numFmtId="0" fontId="4" fillId="0" borderId="0" xfId="0" applyFont="1" applyAlignment="1">
      <alignment horizontal="left" vertical="center"/>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left" vertical="top"/>
    </xf>
    <xf numFmtId="0" fontId="6" fillId="0" borderId="35" xfId="0" applyFont="1" applyBorder="1" applyAlignment="1">
      <alignment horizontal="center" wrapText="1"/>
    </xf>
    <xf numFmtId="0" fontId="6" fillId="0" borderId="36" xfId="0" applyFont="1" applyBorder="1" applyAlignment="1">
      <alignment horizontal="center" wrapText="1"/>
    </xf>
    <xf numFmtId="0" fontId="6" fillId="0" borderId="37" xfId="0" applyFont="1" applyBorder="1" applyAlignment="1">
      <alignment horizontal="center" wrapText="1"/>
    </xf>
    <xf numFmtId="0" fontId="15" fillId="2" borderId="38" xfId="0" applyFont="1" applyFill="1" applyBorder="1" applyAlignment="1">
      <alignment horizontal="center" vertical="center" wrapText="1" shrinkToFit="1"/>
    </xf>
    <xf numFmtId="0" fontId="15" fillId="2" borderId="34"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166" fontId="2" fillId="3" borderId="39" xfId="0" applyNumberFormat="1" applyFont="1" applyFill="1" applyBorder="1" applyAlignment="1" applyProtection="1">
      <alignment horizontal="left" shrinkToFit="1"/>
      <protection locked="0"/>
    </xf>
    <xf numFmtId="166" fontId="2" fillId="3" borderId="16" xfId="0" applyNumberFormat="1" applyFont="1" applyFill="1" applyBorder="1" applyAlignment="1" applyProtection="1">
      <alignment horizontal="left" shrinkToFit="1"/>
      <protection locked="0"/>
    </xf>
    <xf numFmtId="0" fontId="10" fillId="2" borderId="40" xfId="0" applyFont="1" applyFill="1" applyBorder="1" applyAlignment="1">
      <alignment horizontal="left" shrinkToFit="1"/>
    </xf>
    <xf numFmtId="0" fontId="10" fillId="2" borderId="18" xfId="0" applyFont="1" applyFill="1" applyBorder="1" applyAlignment="1">
      <alignment horizontal="left" shrinkToFit="1"/>
    </xf>
    <xf numFmtId="0" fontId="2" fillId="0" borderId="0" xfId="0" applyFont="1" applyAlignment="1">
      <alignment horizontal="left" vertical="center"/>
    </xf>
    <xf numFmtId="0" fontId="4" fillId="0" borderId="0" xfId="0" quotePrefix="1" applyFont="1" applyAlignment="1">
      <alignment horizontal="left" vertical="center"/>
    </xf>
    <xf numFmtId="0" fontId="13" fillId="2" borderId="10"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14" fontId="9" fillId="0" borderId="8" xfId="0" applyNumberFormat="1" applyFont="1" applyBorder="1" applyAlignment="1">
      <alignment horizontal="left"/>
    </xf>
    <xf numFmtId="0" fontId="9" fillId="0" borderId="8" xfId="0" applyFont="1" applyBorder="1" applyAlignment="1">
      <alignment horizontal="left"/>
    </xf>
    <xf numFmtId="0" fontId="1" fillId="0" borderId="0" xfId="0" applyFont="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2" fontId="2" fillId="0" borderId="0" xfId="0" applyNumberFormat="1" applyFont="1" applyBorder="1" applyAlignment="1" applyProtection="1">
      <alignment horizontal="center" shrinkToFit="1"/>
      <protection hidden="1"/>
    </xf>
    <xf numFmtId="14" fontId="9" fillId="0" borderId="1" xfId="0" applyNumberFormat="1" applyFont="1" applyBorder="1" applyAlignment="1" applyProtection="1">
      <alignment horizontal="left" vertical="top"/>
      <protection locked="0"/>
    </xf>
    <xf numFmtId="0" fontId="0" fillId="2" borderId="41" xfId="0" applyFill="1" applyBorder="1" applyAlignment="1">
      <alignment horizontal="center"/>
    </xf>
    <xf numFmtId="0" fontId="0" fillId="2" borderId="42" xfId="0" applyFill="1" applyBorder="1" applyAlignment="1">
      <alignment horizontal="center"/>
    </xf>
  </cellXfs>
  <cellStyles count="1">
    <cellStyle name="Standard" xfId="0" builtinId="0"/>
  </cellStyles>
  <dxfs count="9">
    <dxf>
      <font>
        <condense val="0"/>
        <extend val="0"/>
        <color indexed="9"/>
      </font>
    </dxf>
    <dxf>
      <font>
        <b/>
        <i val="0"/>
        <condense val="0"/>
        <extend val="0"/>
      </font>
      <fill>
        <patternFill>
          <bgColor indexed="22"/>
        </patternFill>
      </fill>
    </dxf>
    <dxf>
      <font>
        <b/>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6"/>
  <sheetViews>
    <sheetView showGridLines="0" tabSelected="1" view="pageBreakPreview" zoomScaleNormal="100" workbookViewId="0">
      <selection activeCell="A5" sqref="A5:F5"/>
    </sheetView>
  </sheetViews>
  <sheetFormatPr baseColWidth="10" defaultRowHeight="12.75" x14ac:dyDescent="0.2"/>
  <cols>
    <col min="1" max="1" width="5.7109375" customWidth="1"/>
    <col min="2" max="2" width="10.7109375" customWidth="1"/>
    <col min="3" max="8" width="6.7109375" customWidth="1"/>
    <col min="9" max="9" width="10.7109375" customWidth="1"/>
    <col min="10" max="10" width="31.85546875" customWidth="1"/>
    <col min="11" max="13" width="0" hidden="1" customWidth="1"/>
  </cols>
  <sheetData>
    <row r="1" spans="1:13" s="10" customFormat="1" ht="35.25" customHeight="1" x14ac:dyDescent="0.25">
      <c r="A1" s="82" t="s">
        <v>32</v>
      </c>
      <c r="B1" s="83"/>
      <c r="C1" s="83"/>
      <c r="D1" s="83"/>
      <c r="E1" s="83"/>
      <c r="F1" s="83"/>
      <c r="G1" s="83"/>
      <c r="H1" s="83"/>
      <c r="I1" s="83"/>
      <c r="J1" s="84"/>
    </row>
    <row r="2" spans="1:13" s="16" customFormat="1" ht="6.75" customHeight="1" x14ac:dyDescent="0.2">
      <c r="A2" s="39"/>
      <c r="B2" s="39"/>
      <c r="C2" s="39"/>
      <c r="D2" s="39"/>
      <c r="E2" s="39"/>
      <c r="F2" s="39"/>
      <c r="G2" s="39"/>
      <c r="H2" s="39"/>
      <c r="I2" s="39"/>
      <c r="J2" s="39"/>
    </row>
    <row r="3" spans="1:13" s="9" customFormat="1" ht="15" customHeight="1" x14ac:dyDescent="0.25">
      <c r="A3" s="77"/>
      <c r="B3" s="77"/>
      <c r="C3" s="77"/>
      <c r="D3" s="77"/>
      <c r="E3" s="77"/>
      <c r="F3" s="77"/>
      <c r="G3"/>
      <c r="H3"/>
      <c r="I3" s="12" t="s">
        <v>4</v>
      </c>
      <c r="J3" s="11"/>
    </row>
    <row r="4" spans="1:13" s="9" customFormat="1" ht="15" customHeight="1" x14ac:dyDescent="0.2">
      <c r="A4" s="77" t="s">
        <v>37</v>
      </c>
      <c r="B4" s="77"/>
      <c r="C4" s="77"/>
      <c r="D4" s="77"/>
      <c r="E4" s="77"/>
      <c r="F4" s="77"/>
      <c r="G4"/>
      <c r="H4"/>
      <c r="I4" s="76"/>
      <c r="J4" s="76"/>
    </row>
    <row r="5" spans="1:13" s="9" customFormat="1" ht="15" customHeight="1" x14ac:dyDescent="0.2">
      <c r="A5" s="77" t="s">
        <v>40</v>
      </c>
      <c r="B5" s="94"/>
      <c r="C5" s="94"/>
      <c r="D5" s="94"/>
      <c r="E5" s="94"/>
      <c r="F5" s="94"/>
      <c r="G5"/>
      <c r="H5"/>
      <c r="I5" s="40" t="s">
        <v>10</v>
      </c>
      <c r="J5" s="11"/>
    </row>
    <row r="6" spans="1:13" s="9" customFormat="1" ht="15" customHeight="1" x14ac:dyDescent="0.25">
      <c r="A6" s="77" t="s">
        <v>38</v>
      </c>
      <c r="B6" s="77"/>
      <c r="C6" s="77"/>
      <c r="D6" s="77"/>
      <c r="E6" s="77"/>
      <c r="F6" s="77"/>
      <c r="G6"/>
      <c r="H6"/>
      <c r="I6" s="12" t="s">
        <v>6</v>
      </c>
      <c r="J6" s="12"/>
    </row>
    <row r="7" spans="1:13" s="9" customFormat="1" ht="15" customHeight="1" x14ac:dyDescent="0.2">
      <c r="A7" s="77" t="s">
        <v>39</v>
      </c>
      <c r="B7" s="77"/>
      <c r="C7" s="77"/>
      <c r="D7" s="77"/>
      <c r="E7"/>
      <c r="F7"/>
      <c r="G7"/>
      <c r="H7"/>
      <c r="I7" s="76"/>
      <c r="J7" s="76"/>
    </row>
    <row r="8" spans="1:13" s="9" customFormat="1" ht="15" thickBot="1" x14ac:dyDescent="0.25">
      <c r="A8" s="13"/>
      <c r="B8" s="13"/>
      <c r="C8" s="13"/>
      <c r="E8"/>
      <c r="F8"/>
      <c r="G8"/>
      <c r="H8"/>
      <c r="I8" s="40" t="s">
        <v>11</v>
      </c>
      <c r="J8" s="11"/>
    </row>
    <row r="9" spans="1:13" ht="15.75" x14ac:dyDescent="0.25">
      <c r="A9" s="74" t="s">
        <v>17</v>
      </c>
      <c r="B9" s="75"/>
      <c r="C9" s="85" t="s">
        <v>19</v>
      </c>
      <c r="D9" s="86"/>
      <c r="E9" s="86"/>
      <c r="F9" s="86"/>
      <c r="G9" s="86"/>
      <c r="H9" s="86"/>
      <c r="I9" s="71"/>
      <c r="J9" s="54" t="s">
        <v>5</v>
      </c>
      <c r="K9" s="51" t="s">
        <v>29</v>
      </c>
      <c r="L9" s="51" t="s">
        <v>30</v>
      </c>
    </row>
    <row r="10" spans="1:13" s="16" customFormat="1" ht="15.75" customHeight="1" thickBot="1" x14ac:dyDescent="0.3">
      <c r="A10" s="89">
        <v>44317</v>
      </c>
      <c r="B10" s="90"/>
      <c r="C10" s="87"/>
      <c r="D10" s="88"/>
      <c r="E10" s="88"/>
      <c r="F10" s="88"/>
      <c r="G10" s="88"/>
      <c r="H10" s="88"/>
      <c r="I10" s="63"/>
      <c r="J10" s="78" t="s">
        <v>18</v>
      </c>
      <c r="K10" s="50">
        <v>0.91666666666666663</v>
      </c>
      <c r="L10" s="50">
        <v>0.25</v>
      </c>
    </row>
    <row r="11" spans="1:13" s="16" customFormat="1" ht="12.75" customHeight="1" x14ac:dyDescent="0.2">
      <c r="A11" s="91"/>
      <c r="B11" s="92"/>
      <c r="C11" s="95" t="s">
        <v>15</v>
      </c>
      <c r="D11" s="96"/>
      <c r="E11" s="96"/>
      <c r="F11" s="96"/>
      <c r="G11" s="96"/>
      <c r="H11" s="96"/>
      <c r="I11" s="63" t="s">
        <v>28</v>
      </c>
      <c r="J11" s="78"/>
      <c r="K11" s="53" t="s">
        <v>25</v>
      </c>
      <c r="L11" s="53" t="s">
        <v>26</v>
      </c>
      <c r="M11" s="53" t="s">
        <v>27</v>
      </c>
    </row>
    <row r="12" spans="1:13" ht="12.75" customHeight="1" thickBot="1" x14ac:dyDescent="0.25">
      <c r="A12" s="31" t="s">
        <v>3</v>
      </c>
      <c r="B12" s="32" t="s">
        <v>0</v>
      </c>
      <c r="C12" s="70" t="s">
        <v>1</v>
      </c>
      <c r="D12" s="41" t="s">
        <v>2</v>
      </c>
      <c r="E12" s="70" t="s">
        <v>1</v>
      </c>
      <c r="F12" s="42" t="s">
        <v>2</v>
      </c>
      <c r="G12" s="70" t="s">
        <v>1</v>
      </c>
      <c r="H12" s="42" t="s">
        <v>2</v>
      </c>
      <c r="I12" s="64" t="s">
        <v>31</v>
      </c>
      <c r="J12" s="79"/>
      <c r="K12" s="51" t="s">
        <v>22</v>
      </c>
      <c r="L12" s="51" t="s">
        <v>23</v>
      </c>
      <c r="M12" s="51" t="s">
        <v>24</v>
      </c>
    </row>
    <row r="13" spans="1:13" ht="15.6" customHeight="1" x14ac:dyDescent="0.2">
      <c r="A13" s="2" t="str">
        <f>TEXT(B13,"TTT")</f>
        <v>Sa</v>
      </c>
      <c r="B13" s="3">
        <f>IF(A10="","",A10)</f>
        <v>44317</v>
      </c>
      <c r="C13" s="55"/>
      <c r="D13" s="56"/>
      <c r="E13" s="55"/>
      <c r="F13" s="57"/>
      <c r="G13" s="55"/>
      <c r="H13" s="57"/>
      <c r="I13" s="65" t="str">
        <f>IF(AND(ISBLANK(C13),ISBLANK(E13),ISBLANK(G13)),"",SUM(IF(OR(ISBLANK(C13),ISBLANK(D13)),0,K13),IF(OR(ISBLANK(E13),ISBLANK(F13)),0,L13),IF(OR(ISBLANK(G13),ISBLANK(H13)),0,M13)))</f>
        <v/>
      </c>
      <c r="J13" s="67"/>
      <c r="K13" s="52">
        <f>IF(C13=0,IF(D13=1,((Morgen-C13)*0.25)+((D13-Nacht)*0.25)+(Nacht-Morgen),IF(D13&lt;=Morgen,(D13-C13)*0.25,((Morgen-C13)*0.25)+(D13-Morgen))),IF(D13=1,IF(C13&gt;Nacht,(D13-C13)*0.25,((D13-Nacht)*0.25)+(Nacht-C13)),D13-C13))</f>
        <v>0</v>
      </c>
      <c r="L13" s="52">
        <f>IF(E13=0,IF(F13=1,((Morgen-E13)*0.25)+((F13-Nacht)*0.25)+(Nacht-Morgen),IF(F13&lt;=Morgen,(F13-E13)*0.25,((Morgen-E13)*0.25)+(F13-Morgen))),IF(F13=1,IF(E13&gt;Nacht,(F13-E13)*0.25,((F13-Nacht)*0.25)+(Nacht-E13)),F13-E13))</f>
        <v>0</v>
      </c>
      <c r="M13" s="52">
        <f>IF(G13=0,IF(H13=1,((Morgen-G13)*0.25)+((H13-Nacht)*0.25)+(Nacht-Morgen),IF(H13&lt;=Morgen,(H13-G13)*0.25,((Morgen-G13)*0.25)+(H13-Morgen))),IF(H13=1,IF(G13&gt;Nacht,(H13-G13)*0.25,((H13-Nacht)*0.25)+(Nacht-G13)),H13-G13))</f>
        <v>0</v>
      </c>
    </row>
    <row r="14" spans="1:13" ht="15.6" customHeight="1" x14ac:dyDescent="0.2">
      <c r="A14" s="7" t="str">
        <f t="shared" ref="A14:A43" si="0">TEXT(B14,"TTT")</f>
        <v>So</v>
      </c>
      <c r="B14" s="1">
        <f>IF(B13="","",B13+1)</f>
        <v>44318</v>
      </c>
      <c r="C14" s="58"/>
      <c r="D14" s="59"/>
      <c r="E14" s="58"/>
      <c r="F14" s="60"/>
      <c r="G14" s="58"/>
      <c r="H14" s="60"/>
      <c r="I14" s="66" t="str">
        <f t="shared" ref="I14:I43" si="1">IF(AND(ISBLANK(C14),ISBLANK(E14),ISBLANK(G14)),"",SUM(IF(OR(ISBLANK(C14),ISBLANK(D14)),0,K14),IF(OR(ISBLANK(E14),ISBLANK(F14)),0,L14),IF(OR(ISBLANK(G14),ISBLANK(H14)),0,M14)))</f>
        <v/>
      </c>
      <c r="J14" s="68"/>
      <c r="K14" s="52">
        <f t="shared" ref="K14:K43" si="2">IF(C14=0,IF(D14=1,((Morgen-C14)*0.25)+((D14-Nacht)*0.25)+(Nacht-Morgen),IF(D14&lt;=Morgen,(D14-C14)*0.25,((Morgen-C14)*0.25)+(D14-Morgen))),IF(D14=1,IF(C14&gt;Nacht,(D14-C14)*0.25,((D14-Nacht)*0.25)+(Nacht-C14)),D14-C14))</f>
        <v>0</v>
      </c>
      <c r="L14" s="52">
        <f t="shared" ref="L14:L43" si="3">IF(E14=0,IF(F14=1,((Morgen-E14)*0.25)+((F14-Nacht)*0.25)+(Nacht-Morgen),IF(F14&lt;=Morgen,(F14-E14)*0.25,((Morgen-E14)*0.25)+(F14-Morgen))),IF(F14=1,IF(E14&gt;Nacht,(F14-E14)*0.25,((F14-Nacht)*0.25)+(Nacht-E14)),F14-E14))</f>
        <v>0</v>
      </c>
      <c r="M14" s="52">
        <f t="shared" ref="M14:M43" si="4">IF(G14=0,IF(H14=1,((Morgen-G14)*0.25)+((H14-Nacht)*0.25)+(Nacht-Morgen),IF(H14&lt;=Morgen,(H14-G14)*0.25,((Morgen-G14)*0.25)+(H14-Morgen))),IF(H14=1,IF(G14&gt;Nacht,(H14-G14)*0.25,((H14-Nacht)*0.25)+(Nacht-G14)),H14-G14))</f>
        <v>0</v>
      </c>
    </row>
    <row r="15" spans="1:13" ht="15.6" customHeight="1" x14ac:dyDescent="0.2">
      <c r="A15" s="7" t="str">
        <f t="shared" si="0"/>
        <v>Mo</v>
      </c>
      <c r="B15" s="1">
        <f>IF(B14="","",B14+1)</f>
        <v>44319</v>
      </c>
      <c r="C15" s="58"/>
      <c r="D15" s="59"/>
      <c r="E15" s="58"/>
      <c r="F15" s="60"/>
      <c r="G15" s="58"/>
      <c r="H15" s="60"/>
      <c r="I15" s="66" t="str">
        <f t="shared" si="1"/>
        <v/>
      </c>
      <c r="J15" s="68"/>
      <c r="K15" s="52">
        <f t="shared" si="2"/>
        <v>0</v>
      </c>
      <c r="L15" s="52">
        <f t="shared" si="3"/>
        <v>0</v>
      </c>
      <c r="M15" s="52">
        <f t="shared" si="4"/>
        <v>0</v>
      </c>
    </row>
    <row r="16" spans="1:13" ht="15.6" customHeight="1" x14ac:dyDescent="0.2">
      <c r="A16" s="7" t="str">
        <f t="shared" si="0"/>
        <v>Di</v>
      </c>
      <c r="B16" s="1">
        <f t="shared" ref="B16:B43" si="5">IF(B15="","",B15+1)</f>
        <v>44320</v>
      </c>
      <c r="C16" s="58"/>
      <c r="D16" s="59"/>
      <c r="E16" s="58"/>
      <c r="F16" s="60"/>
      <c r="G16" s="58"/>
      <c r="H16" s="60"/>
      <c r="I16" s="66" t="str">
        <f t="shared" si="1"/>
        <v/>
      </c>
      <c r="J16" s="68"/>
      <c r="K16" s="52">
        <f t="shared" si="2"/>
        <v>0</v>
      </c>
      <c r="L16" s="52">
        <f t="shared" si="3"/>
        <v>0</v>
      </c>
      <c r="M16" s="52">
        <f t="shared" si="4"/>
        <v>0</v>
      </c>
    </row>
    <row r="17" spans="1:13" ht="15.6" customHeight="1" x14ac:dyDescent="0.2">
      <c r="A17" s="7" t="str">
        <f t="shared" si="0"/>
        <v>Mi</v>
      </c>
      <c r="B17" s="1">
        <f t="shared" si="5"/>
        <v>44321</v>
      </c>
      <c r="C17" s="58"/>
      <c r="D17" s="59"/>
      <c r="E17" s="58"/>
      <c r="F17" s="60"/>
      <c r="G17" s="58"/>
      <c r="H17" s="60"/>
      <c r="I17" s="66" t="str">
        <f t="shared" si="1"/>
        <v/>
      </c>
      <c r="J17" s="68"/>
      <c r="K17" s="52">
        <f t="shared" si="2"/>
        <v>0</v>
      </c>
      <c r="L17" s="52">
        <f t="shared" si="3"/>
        <v>0</v>
      </c>
      <c r="M17" s="52">
        <f t="shared" si="4"/>
        <v>0</v>
      </c>
    </row>
    <row r="18" spans="1:13" ht="15.6" customHeight="1" x14ac:dyDescent="0.2">
      <c r="A18" s="7" t="str">
        <f t="shared" si="0"/>
        <v>Do</v>
      </c>
      <c r="B18" s="1">
        <f t="shared" si="5"/>
        <v>44322</v>
      </c>
      <c r="C18" s="58"/>
      <c r="D18" s="59"/>
      <c r="E18" s="58"/>
      <c r="F18" s="60"/>
      <c r="G18" s="58"/>
      <c r="H18" s="60"/>
      <c r="I18" s="66" t="str">
        <f t="shared" si="1"/>
        <v/>
      </c>
      <c r="J18" s="68"/>
      <c r="K18" s="52">
        <f t="shared" si="2"/>
        <v>0</v>
      </c>
      <c r="L18" s="52">
        <f t="shared" si="3"/>
        <v>0</v>
      </c>
      <c r="M18" s="52">
        <f t="shared" si="4"/>
        <v>0</v>
      </c>
    </row>
    <row r="19" spans="1:13" ht="15.6" customHeight="1" x14ac:dyDescent="0.2">
      <c r="A19" s="7" t="str">
        <f t="shared" si="0"/>
        <v>Fr</v>
      </c>
      <c r="B19" s="1">
        <f t="shared" si="5"/>
        <v>44323</v>
      </c>
      <c r="C19" s="58"/>
      <c r="D19" s="59"/>
      <c r="E19" s="58"/>
      <c r="F19" s="60"/>
      <c r="G19" s="58"/>
      <c r="H19" s="60"/>
      <c r="I19" s="66" t="str">
        <f t="shared" si="1"/>
        <v/>
      </c>
      <c r="J19" s="68"/>
      <c r="K19" s="52">
        <f t="shared" si="2"/>
        <v>0</v>
      </c>
      <c r="L19" s="52">
        <f t="shared" si="3"/>
        <v>0</v>
      </c>
      <c r="M19" s="52">
        <f t="shared" si="4"/>
        <v>0</v>
      </c>
    </row>
    <row r="20" spans="1:13" ht="15.6" customHeight="1" x14ac:dyDescent="0.2">
      <c r="A20" s="7" t="str">
        <f t="shared" si="0"/>
        <v>Sa</v>
      </c>
      <c r="B20" s="1">
        <f t="shared" si="5"/>
        <v>44324</v>
      </c>
      <c r="C20" s="58"/>
      <c r="D20" s="59"/>
      <c r="E20" s="58"/>
      <c r="F20" s="60"/>
      <c r="G20" s="58"/>
      <c r="H20" s="60"/>
      <c r="I20" s="66" t="str">
        <f t="shared" si="1"/>
        <v/>
      </c>
      <c r="J20" s="68"/>
      <c r="K20" s="52">
        <f t="shared" si="2"/>
        <v>0</v>
      </c>
      <c r="L20" s="52">
        <f t="shared" si="3"/>
        <v>0</v>
      </c>
      <c r="M20" s="52">
        <f t="shared" si="4"/>
        <v>0</v>
      </c>
    </row>
    <row r="21" spans="1:13" ht="15.6" customHeight="1" x14ac:dyDescent="0.2">
      <c r="A21" s="7" t="str">
        <f t="shared" si="0"/>
        <v>So</v>
      </c>
      <c r="B21" s="1">
        <f t="shared" si="5"/>
        <v>44325</v>
      </c>
      <c r="C21" s="58"/>
      <c r="D21" s="59"/>
      <c r="E21" s="58"/>
      <c r="F21" s="60"/>
      <c r="G21" s="58"/>
      <c r="H21" s="60"/>
      <c r="I21" s="66" t="str">
        <f t="shared" si="1"/>
        <v/>
      </c>
      <c r="J21" s="68"/>
      <c r="K21" s="52">
        <f t="shared" si="2"/>
        <v>0</v>
      </c>
      <c r="L21" s="52">
        <f t="shared" si="3"/>
        <v>0</v>
      </c>
      <c r="M21" s="52">
        <f t="shared" si="4"/>
        <v>0</v>
      </c>
    </row>
    <row r="22" spans="1:13" ht="15.6" customHeight="1" x14ac:dyDescent="0.2">
      <c r="A22" s="7" t="str">
        <f t="shared" si="0"/>
        <v>Mo</v>
      </c>
      <c r="B22" s="1">
        <f t="shared" si="5"/>
        <v>44326</v>
      </c>
      <c r="C22" s="58"/>
      <c r="D22" s="59"/>
      <c r="E22" s="58"/>
      <c r="F22" s="60"/>
      <c r="G22" s="58"/>
      <c r="H22" s="60"/>
      <c r="I22" s="66" t="str">
        <f t="shared" si="1"/>
        <v/>
      </c>
      <c r="J22" s="68"/>
      <c r="K22" s="52">
        <f t="shared" si="2"/>
        <v>0</v>
      </c>
      <c r="L22" s="52">
        <f t="shared" si="3"/>
        <v>0</v>
      </c>
      <c r="M22" s="52">
        <f t="shared" si="4"/>
        <v>0</v>
      </c>
    </row>
    <row r="23" spans="1:13" ht="15.6" customHeight="1" x14ac:dyDescent="0.2">
      <c r="A23" s="7" t="str">
        <f t="shared" si="0"/>
        <v>Di</v>
      </c>
      <c r="B23" s="1">
        <f t="shared" si="5"/>
        <v>44327</v>
      </c>
      <c r="C23" s="58"/>
      <c r="D23" s="59"/>
      <c r="E23" s="58"/>
      <c r="F23" s="60"/>
      <c r="G23" s="58"/>
      <c r="H23" s="60"/>
      <c r="I23" s="66" t="str">
        <f t="shared" si="1"/>
        <v/>
      </c>
      <c r="J23" s="68"/>
      <c r="K23" s="52">
        <f t="shared" si="2"/>
        <v>0</v>
      </c>
      <c r="L23" s="52">
        <f t="shared" si="3"/>
        <v>0</v>
      </c>
      <c r="M23" s="52">
        <f t="shared" si="4"/>
        <v>0</v>
      </c>
    </row>
    <row r="24" spans="1:13" ht="15.6" customHeight="1" x14ac:dyDescent="0.2">
      <c r="A24" s="7" t="str">
        <f t="shared" si="0"/>
        <v>Mi</v>
      </c>
      <c r="B24" s="1">
        <f t="shared" si="5"/>
        <v>44328</v>
      </c>
      <c r="C24" s="58"/>
      <c r="D24" s="59"/>
      <c r="E24" s="58"/>
      <c r="F24" s="60"/>
      <c r="G24" s="58"/>
      <c r="H24" s="60"/>
      <c r="I24" s="66" t="str">
        <f t="shared" si="1"/>
        <v/>
      </c>
      <c r="J24" s="68"/>
      <c r="K24" s="52">
        <f t="shared" si="2"/>
        <v>0</v>
      </c>
      <c r="L24" s="52">
        <f t="shared" si="3"/>
        <v>0</v>
      </c>
      <c r="M24" s="52">
        <f t="shared" si="4"/>
        <v>0</v>
      </c>
    </row>
    <row r="25" spans="1:13" ht="15.6" customHeight="1" x14ac:dyDescent="0.2">
      <c r="A25" s="7" t="str">
        <f t="shared" si="0"/>
        <v>Do</v>
      </c>
      <c r="B25" s="1">
        <f t="shared" si="5"/>
        <v>44329</v>
      </c>
      <c r="C25" s="58"/>
      <c r="D25" s="59"/>
      <c r="E25" s="58"/>
      <c r="F25" s="60"/>
      <c r="G25" s="58"/>
      <c r="H25" s="60"/>
      <c r="I25" s="66" t="str">
        <f t="shared" si="1"/>
        <v/>
      </c>
      <c r="J25" s="68"/>
      <c r="K25" s="52">
        <f t="shared" si="2"/>
        <v>0</v>
      </c>
      <c r="L25" s="52">
        <f t="shared" si="3"/>
        <v>0</v>
      </c>
      <c r="M25" s="52">
        <f t="shared" si="4"/>
        <v>0</v>
      </c>
    </row>
    <row r="26" spans="1:13" ht="15.6" customHeight="1" x14ac:dyDescent="0.2">
      <c r="A26" s="7" t="str">
        <f t="shared" si="0"/>
        <v>Fr</v>
      </c>
      <c r="B26" s="1">
        <f t="shared" si="5"/>
        <v>44330</v>
      </c>
      <c r="C26" s="58"/>
      <c r="D26" s="59"/>
      <c r="E26" s="58"/>
      <c r="F26" s="60"/>
      <c r="G26" s="58"/>
      <c r="H26" s="60"/>
      <c r="I26" s="66" t="str">
        <f t="shared" si="1"/>
        <v/>
      </c>
      <c r="J26" s="68"/>
      <c r="K26" s="52">
        <f t="shared" si="2"/>
        <v>0</v>
      </c>
      <c r="L26" s="52">
        <f t="shared" si="3"/>
        <v>0</v>
      </c>
      <c r="M26" s="52">
        <f t="shared" si="4"/>
        <v>0</v>
      </c>
    </row>
    <row r="27" spans="1:13" ht="15.6" customHeight="1" x14ac:dyDescent="0.2">
      <c r="A27" s="7" t="str">
        <f t="shared" si="0"/>
        <v>Sa</v>
      </c>
      <c r="B27" s="1">
        <f t="shared" si="5"/>
        <v>44331</v>
      </c>
      <c r="C27" s="58"/>
      <c r="D27" s="59"/>
      <c r="E27" s="58"/>
      <c r="F27" s="60"/>
      <c r="G27" s="58"/>
      <c r="H27" s="60"/>
      <c r="I27" s="66" t="str">
        <f t="shared" si="1"/>
        <v/>
      </c>
      <c r="J27" s="68"/>
      <c r="K27" s="52">
        <f t="shared" si="2"/>
        <v>0</v>
      </c>
      <c r="L27" s="52">
        <f t="shared" si="3"/>
        <v>0</v>
      </c>
      <c r="M27" s="52">
        <f t="shared" si="4"/>
        <v>0</v>
      </c>
    </row>
    <row r="28" spans="1:13" ht="15.6" customHeight="1" x14ac:dyDescent="0.2">
      <c r="A28" s="7" t="str">
        <f t="shared" si="0"/>
        <v>So</v>
      </c>
      <c r="B28" s="1">
        <f t="shared" si="5"/>
        <v>44332</v>
      </c>
      <c r="C28" s="58"/>
      <c r="D28" s="59"/>
      <c r="E28" s="58"/>
      <c r="F28" s="60"/>
      <c r="G28" s="58"/>
      <c r="H28" s="60"/>
      <c r="I28" s="66" t="str">
        <f t="shared" si="1"/>
        <v/>
      </c>
      <c r="J28" s="68"/>
      <c r="K28" s="52">
        <f t="shared" si="2"/>
        <v>0</v>
      </c>
      <c r="L28" s="52">
        <f t="shared" si="3"/>
        <v>0</v>
      </c>
      <c r="M28" s="52">
        <f t="shared" si="4"/>
        <v>0</v>
      </c>
    </row>
    <row r="29" spans="1:13" ht="15.6" customHeight="1" x14ac:dyDescent="0.2">
      <c r="A29" s="7" t="str">
        <f t="shared" si="0"/>
        <v>Mo</v>
      </c>
      <c r="B29" s="1">
        <f t="shared" si="5"/>
        <v>44333</v>
      </c>
      <c r="C29" s="58"/>
      <c r="D29" s="59"/>
      <c r="E29" s="58"/>
      <c r="F29" s="60"/>
      <c r="G29" s="58"/>
      <c r="H29" s="60"/>
      <c r="I29" s="66" t="str">
        <f t="shared" si="1"/>
        <v/>
      </c>
      <c r="J29" s="68"/>
      <c r="K29" s="52">
        <f t="shared" si="2"/>
        <v>0</v>
      </c>
      <c r="L29" s="52">
        <f t="shared" si="3"/>
        <v>0</v>
      </c>
      <c r="M29" s="52">
        <f t="shared" si="4"/>
        <v>0</v>
      </c>
    </row>
    <row r="30" spans="1:13" ht="15.6" customHeight="1" x14ac:dyDescent="0.2">
      <c r="A30" s="7" t="str">
        <f t="shared" si="0"/>
        <v>Di</v>
      </c>
      <c r="B30" s="1">
        <f t="shared" si="5"/>
        <v>44334</v>
      </c>
      <c r="C30" s="58"/>
      <c r="D30" s="59"/>
      <c r="E30" s="58"/>
      <c r="F30" s="60"/>
      <c r="G30" s="58"/>
      <c r="H30" s="60"/>
      <c r="I30" s="66" t="str">
        <f t="shared" si="1"/>
        <v/>
      </c>
      <c r="J30" s="68"/>
      <c r="K30" s="52">
        <f t="shared" si="2"/>
        <v>0</v>
      </c>
      <c r="L30" s="52">
        <f t="shared" si="3"/>
        <v>0</v>
      </c>
      <c r="M30" s="52">
        <f t="shared" si="4"/>
        <v>0</v>
      </c>
    </row>
    <row r="31" spans="1:13" ht="15.6" customHeight="1" x14ac:dyDescent="0.2">
      <c r="A31" s="7" t="str">
        <f t="shared" si="0"/>
        <v>Mi</v>
      </c>
      <c r="B31" s="1">
        <f t="shared" si="5"/>
        <v>44335</v>
      </c>
      <c r="C31" s="58"/>
      <c r="D31" s="59"/>
      <c r="E31" s="58"/>
      <c r="F31" s="60"/>
      <c r="G31" s="58"/>
      <c r="H31" s="60"/>
      <c r="I31" s="66" t="str">
        <f t="shared" si="1"/>
        <v/>
      </c>
      <c r="J31" s="68"/>
      <c r="K31" s="52">
        <f t="shared" si="2"/>
        <v>0</v>
      </c>
      <c r="L31" s="52">
        <f t="shared" si="3"/>
        <v>0</v>
      </c>
      <c r="M31" s="52">
        <f t="shared" si="4"/>
        <v>0</v>
      </c>
    </row>
    <row r="32" spans="1:13" ht="15.6" customHeight="1" x14ac:dyDescent="0.2">
      <c r="A32" s="7" t="str">
        <f t="shared" si="0"/>
        <v>Do</v>
      </c>
      <c r="B32" s="1">
        <f t="shared" si="5"/>
        <v>44336</v>
      </c>
      <c r="C32" s="58"/>
      <c r="D32" s="59"/>
      <c r="E32" s="58"/>
      <c r="F32" s="60"/>
      <c r="G32" s="58"/>
      <c r="H32" s="60"/>
      <c r="I32" s="66" t="str">
        <f t="shared" si="1"/>
        <v/>
      </c>
      <c r="J32" s="68"/>
      <c r="K32" s="52">
        <f t="shared" si="2"/>
        <v>0</v>
      </c>
      <c r="L32" s="52">
        <f t="shared" si="3"/>
        <v>0</v>
      </c>
      <c r="M32" s="52">
        <f t="shared" si="4"/>
        <v>0</v>
      </c>
    </row>
    <row r="33" spans="1:13" ht="15.6" customHeight="1" x14ac:dyDescent="0.2">
      <c r="A33" s="7" t="str">
        <f t="shared" si="0"/>
        <v>Fr</v>
      </c>
      <c r="B33" s="1">
        <f t="shared" si="5"/>
        <v>44337</v>
      </c>
      <c r="C33" s="58"/>
      <c r="D33" s="59"/>
      <c r="E33" s="58"/>
      <c r="F33" s="60"/>
      <c r="G33" s="58"/>
      <c r="H33" s="60"/>
      <c r="I33" s="66" t="str">
        <f t="shared" si="1"/>
        <v/>
      </c>
      <c r="J33" s="68"/>
      <c r="K33" s="52">
        <f t="shared" si="2"/>
        <v>0</v>
      </c>
      <c r="L33" s="52">
        <f t="shared" si="3"/>
        <v>0</v>
      </c>
      <c r="M33" s="52">
        <f t="shared" si="4"/>
        <v>0</v>
      </c>
    </row>
    <row r="34" spans="1:13" ht="15.6" customHeight="1" x14ac:dyDescent="0.2">
      <c r="A34" s="7" t="str">
        <f t="shared" si="0"/>
        <v>Sa</v>
      </c>
      <c r="B34" s="1">
        <f t="shared" si="5"/>
        <v>44338</v>
      </c>
      <c r="C34" s="58"/>
      <c r="D34" s="59"/>
      <c r="E34" s="58"/>
      <c r="F34" s="60"/>
      <c r="G34" s="58"/>
      <c r="H34" s="60"/>
      <c r="I34" s="66" t="str">
        <f t="shared" si="1"/>
        <v/>
      </c>
      <c r="J34" s="68"/>
      <c r="K34" s="52">
        <f t="shared" si="2"/>
        <v>0</v>
      </c>
      <c r="L34" s="52">
        <f t="shared" si="3"/>
        <v>0</v>
      </c>
      <c r="M34" s="52">
        <f t="shared" si="4"/>
        <v>0</v>
      </c>
    </row>
    <row r="35" spans="1:13" ht="15.6" customHeight="1" x14ac:dyDescent="0.2">
      <c r="A35" s="7" t="str">
        <f t="shared" si="0"/>
        <v>So</v>
      </c>
      <c r="B35" s="1">
        <f t="shared" si="5"/>
        <v>44339</v>
      </c>
      <c r="C35" s="58"/>
      <c r="D35" s="59"/>
      <c r="E35" s="58"/>
      <c r="F35" s="60"/>
      <c r="G35" s="58"/>
      <c r="H35" s="60"/>
      <c r="I35" s="66" t="str">
        <f t="shared" si="1"/>
        <v/>
      </c>
      <c r="J35" s="68"/>
      <c r="K35" s="52">
        <f t="shared" si="2"/>
        <v>0</v>
      </c>
      <c r="L35" s="52">
        <f t="shared" si="3"/>
        <v>0</v>
      </c>
      <c r="M35" s="52">
        <f t="shared" si="4"/>
        <v>0</v>
      </c>
    </row>
    <row r="36" spans="1:13" ht="15.6" customHeight="1" x14ac:dyDescent="0.2">
      <c r="A36" s="7" t="str">
        <f t="shared" si="0"/>
        <v>Mo</v>
      </c>
      <c r="B36" s="1">
        <f t="shared" si="5"/>
        <v>44340</v>
      </c>
      <c r="C36" s="58"/>
      <c r="D36" s="59"/>
      <c r="E36" s="58"/>
      <c r="F36" s="60"/>
      <c r="G36" s="58"/>
      <c r="H36" s="60"/>
      <c r="I36" s="66" t="str">
        <f t="shared" si="1"/>
        <v/>
      </c>
      <c r="J36" s="68"/>
      <c r="K36" s="52">
        <f t="shared" si="2"/>
        <v>0</v>
      </c>
      <c r="L36" s="52">
        <f t="shared" si="3"/>
        <v>0</v>
      </c>
      <c r="M36" s="52">
        <f t="shared" si="4"/>
        <v>0</v>
      </c>
    </row>
    <row r="37" spans="1:13" ht="15.6" customHeight="1" x14ac:dyDescent="0.2">
      <c r="A37" s="7" t="str">
        <f t="shared" si="0"/>
        <v>Di</v>
      </c>
      <c r="B37" s="1">
        <f t="shared" si="5"/>
        <v>44341</v>
      </c>
      <c r="C37" s="58"/>
      <c r="D37" s="59"/>
      <c r="E37" s="58"/>
      <c r="F37" s="60"/>
      <c r="G37" s="58"/>
      <c r="H37" s="60"/>
      <c r="I37" s="66" t="str">
        <f t="shared" si="1"/>
        <v/>
      </c>
      <c r="J37" s="68"/>
      <c r="K37" s="52">
        <f t="shared" si="2"/>
        <v>0</v>
      </c>
      <c r="L37" s="52">
        <f t="shared" si="3"/>
        <v>0</v>
      </c>
      <c r="M37" s="52">
        <f t="shared" si="4"/>
        <v>0</v>
      </c>
    </row>
    <row r="38" spans="1:13" ht="15.6" customHeight="1" x14ac:dyDescent="0.2">
      <c r="A38" s="7" t="str">
        <f t="shared" si="0"/>
        <v>Mi</v>
      </c>
      <c r="B38" s="1">
        <f t="shared" si="5"/>
        <v>44342</v>
      </c>
      <c r="C38" s="58"/>
      <c r="D38" s="59"/>
      <c r="E38" s="58"/>
      <c r="F38" s="60"/>
      <c r="G38" s="58"/>
      <c r="H38" s="60"/>
      <c r="I38" s="66" t="str">
        <f t="shared" si="1"/>
        <v/>
      </c>
      <c r="J38" s="68"/>
      <c r="K38" s="52">
        <f t="shared" si="2"/>
        <v>0</v>
      </c>
      <c r="L38" s="52">
        <f t="shared" si="3"/>
        <v>0</v>
      </c>
      <c r="M38" s="52">
        <f t="shared" si="4"/>
        <v>0</v>
      </c>
    </row>
    <row r="39" spans="1:13" ht="15.6" customHeight="1" x14ac:dyDescent="0.2">
      <c r="A39" s="7" t="str">
        <f t="shared" si="0"/>
        <v>Do</v>
      </c>
      <c r="B39" s="1">
        <f t="shared" si="5"/>
        <v>44343</v>
      </c>
      <c r="C39" s="58"/>
      <c r="D39" s="59"/>
      <c r="E39" s="58"/>
      <c r="F39" s="60"/>
      <c r="G39" s="58"/>
      <c r="H39" s="60"/>
      <c r="I39" s="66" t="str">
        <f t="shared" si="1"/>
        <v/>
      </c>
      <c r="J39" s="68"/>
      <c r="K39" s="52">
        <f t="shared" si="2"/>
        <v>0</v>
      </c>
      <c r="L39" s="52">
        <f t="shared" si="3"/>
        <v>0</v>
      </c>
      <c r="M39" s="52">
        <f t="shared" si="4"/>
        <v>0</v>
      </c>
    </row>
    <row r="40" spans="1:13" ht="15.6" customHeight="1" x14ac:dyDescent="0.2">
      <c r="A40" s="7" t="str">
        <f t="shared" si="0"/>
        <v>Fr</v>
      </c>
      <c r="B40" s="1">
        <f t="shared" si="5"/>
        <v>44344</v>
      </c>
      <c r="C40" s="58"/>
      <c r="D40" s="59"/>
      <c r="E40" s="58"/>
      <c r="F40" s="60"/>
      <c r="G40" s="58"/>
      <c r="H40" s="60"/>
      <c r="I40" s="66" t="str">
        <f t="shared" si="1"/>
        <v/>
      </c>
      <c r="J40" s="68"/>
      <c r="K40" s="52">
        <f t="shared" si="2"/>
        <v>0</v>
      </c>
      <c r="L40" s="52">
        <f t="shared" si="3"/>
        <v>0</v>
      </c>
      <c r="M40" s="52">
        <f t="shared" si="4"/>
        <v>0</v>
      </c>
    </row>
    <row r="41" spans="1:13" ht="15.6" customHeight="1" x14ac:dyDescent="0.2">
      <c r="A41" s="7" t="str">
        <f t="shared" si="0"/>
        <v>Sa</v>
      </c>
      <c r="B41" s="1">
        <f t="shared" si="5"/>
        <v>44345</v>
      </c>
      <c r="C41" s="58"/>
      <c r="D41" s="59"/>
      <c r="E41" s="58"/>
      <c r="F41" s="60"/>
      <c r="G41" s="58"/>
      <c r="H41" s="60"/>
      <c r="I41" s="66" t="str">
        <f t="shared" si="1"/>
        <v/>
      </c>
      <c r="J41" s="68"/>
      <c r="K41" s="52">
        <f t="shared" si="2"/>
        <v>0</v>
      </c>
      <c r="L41" s="52">
        <f t="shared" si="3"/>
        <v>0</v>
      </c>
      <c r="M41" s="52">
        <f t="shared" si="4"/>
        <v>0</v>
      </c>
    </row>
    <row r="42" spans="1:13" ht="15.6" customHeight="1" x14ac:dyDescent="0.2">
      <c r="A42" s="7" t="str">
        <f t="shared" si="0"/>
        <v>So</v>
      </c>
      <c r="B42" s="1">
        <f t="shared" si="5"/>
        <v>44346</v>
      </c>
      <c r="C42" s="58"/>
      <c r="D42" s="59"/>
      <c r="E42" s="58"/>
      <c r="F42" s="60"/>
      <c r="G42" s="58"/>
      <c r="H42" s="60"/>
      <c r="I42" s="66" t="str">
        <f t="shared" si="1"/>
        <v/>
      </c>
      <c r="J42" s="68"/>
      <c r="K42" s="52">
        <f t="shared" si="2"/>
        <v>0</v>
      </c>
      <c r="L42" s="52">
        <f t="shared" si="3"/>
        <v>0</v>
      </c>
      <c r="M42" s="52">
        <f t="shared" si="4"/>
        <v>0</v>
      </c>
    </row>
    <row r="43" spans="1:13" ht="15.6" customHeight="1" thickBot="1" x14ac:dyDescent="0.25">
      <c r="A43" s="8" t="str">
        <f t="shared" si="0"/>
        <v>Mo</v>
      </c>
      <c r="B43" s="4">
        <f t="shared" si="5"/>
        <v>44347</v>
      </c>
      <c r="C43" s="61"/>
      <c r="D43" s="59"/>
      <c r="E43" s="61"/>
      <c r="F43" s="60"/>
      <c r="G43" s="61"/>
      <c r="H43" s="60"/>
      <c r="I43" s="66" t="str">
        <f t="shared" si="1"/>
        <v/>
      </c>
      <c r="J43" s="69"/>
      <c r="K43" s="52">
        <f t="shared" si="2"/>
        <v>0</v>
      </c>
      <c r="L43" s="52">
        <f t="shared" si="3"/>
        <v>0</v>
      </c>
      <c r="M43" s="52">
        <f t="shared" si="4"/>
        <v>0</v>
      </c>
    </row>
    <row r="44" spans="1:13" ht="20.100000000000001" customHeight="1" thickBot="1" x14ac:dyDescent="0.25">
      <c r="C44" s="104" t="s">
        <v>7</v>
      </c>
      <c r="D44" s="105"/>
      <c r="E44" s="105"/>
      <c r="F44" s="105"/>
      <c r="G44" s="105"/>
      <c r="H44" s="105"/>
      <c r="I44" s="72">
        <f>SUM(I13:I43)</f>
        <v>0</v>
      </c>
      <c r="J44" s="73" t="str">
        <f>IF(I44=0,"= dezimal: ",I44*24)</f>
        <v xml:space="preserve">= dezimal: </v>
      </c>
    </row>
    <row r="45" spans="1:13" x14ac:dyDescent="0.2">
      <c r="I45" s="43"/>
    </row>
    <row r="46" spans="1:13" s="16" customFormat="1" ht="5.0999999999999996" customHeight="1" x14ac:dyDescent="0.2">
      <c r="A46" s="18"/>
      <c r="B46" s="19"/>
      <c r="C46" s="19"/>
      <c r="D46" s="19"/>
      <c r="E46" s="19"/>
      <c r="F46" s="19"/>
      <c r="G46" s="19"/>
      <c r="H46" s="19"/>
      <c r="I46" s="20"/>
      <c r="J46" s="21"/>
    </row>
    <row r="47" spans="1:13" s="5" customFormat="1" x14ac:dyDescent="0.2">
      <c r="A47" s="100" t="s">
        <v>33</v>
      </c>
      <c r="B47" s="101"/>
      <c r="C47" s="101"/>
      <c r="D47" s="101"/>
      <c r="E47" s="101"/>
      <c r="F47" s="101"/>
      <c r="G47" s="22"/>
      <c r="H47" s="99" t="s">
        <v>14</v>
      </c>
      <c r="I47" s="99"/>
      <c r="J47" s="44" t="s">
        <v>9</v>
      </c>
    </row>
    <row r="48" spans="1:13" s="6" customFormat="1" ht="15.75" x14ac:dyDescent="0.25">
      <c r="A48" s="23"/>
      <c r="B48" s="14">
        <v>7.5</v>
      </c>
      <c r="C48" s="15"/>
      <c r="D48" s="24"/>
      <c r="E48" s="24"/>
      <c r="F48" s="15"/>
      <c r="G48" s="15" t="s">
        <v>8</v>
      </c>
      <c r="H48" s="102" t="str">
        <f>IF(I44=0,"",J44)</f>
        <v/>
      </c>
      <c r="I48" s="102"/>
      <c r="J48" s="62" t="str">
        <f>IF(I44=0,"=",B48*H48)</f>
        <v>=</v>
      </c>
    </row>
    <row r="49" spans="1:11" s="17" customFormat="1" ht="5.0999999999999996" customHeight="1" x14ac:dyDescent="0.2">
      <c r="A49" s="25"/>
      <c r="B49" s="26"/>
      <c r="C49" s="27"/>
      <c r="D49" s="28"/>
      <c r="E49" s="28"/>
      <c r="F49" s="27"/>
      <c r="G49" s="28"/>
      <c r="H49" s="27"/>
      <c r="I49" s="29"/>
      <c r="J49" s="30"/>
    </row>
    <row r="50" spans="1:11" s="17" customFormat="1" ht="11.25" x14ac:dyDescent="0.2">
      <c r="A50" s="34"/>
      <c r="B50" s="35"/>
      <c r="C50" s="36"/>
      <c r="D50" s="34"/>
      <c r="E50" s="34"/>
      <c r="F50" s="36"/>
      <c r="G50" s="34"/>
      <c r="H50" s="36"/>
      <c r="I50" s="37"/>
      <c r="J50" s="38"/>
    </row>
    <row r="51" spans="1:11" s="48" customFormat="1" ht="15" customHeight="1" x14ac:dyDescent="0.2">
      <c r="A51" s="46" t="s">
        <v>16</v>
      </c>
      <c r="B51" s="47"/>
      <c r="C51" s="47"/>
      <c r="J51" s="49"/>
    </row>
    <row r="52" spans="1:11" ht="63.75" customHeight="1" x14ac:dyDescent="0.2">
      <c r="A52" s="103" t="s">
        <v>20</v>
      </c>
      <c r="B52" s="103"/>
      <c r="C52" s="103"/>
      <c r="D52" s="103"/>
      <c r="E52" s="103"/>
      <c r="F52" s="103" t="s">
        <v>20</v>
      </c>
      <c r="G52" s="103"/>
      <c r="H52" s="103"/>
      <c r="I52" s="103"/>
      <c r="J52" s="45" t="s">
        <v>21</v>
      </c>
    </row>
    <row r="53" spans="1:11" s="16" customFormat="1" ht="12.75" customHeight="1" x14ac:dyDescent="0.2">
      <c r="A53" s="97" t="s">
        <v>12</v>
      </c>
      <c r="B53" s="97"/>
      <c r="C53" s="97"/>
      <c r="D53" s="97"/>
      <c r="E53" s="97"/>
      <c r="F53" s="98" t="s">
        <v>13</v>
      </c>
      <c r="G53" s="98"/>
      <c r="H53" s="98"/>
      <c r="I53" s="98"/>
      <c r="J53" s="33" t="s">
        <v>34</v>
      </c>
    </row>
    <row r="54" spans="1:11" ht="14.25" customHeight="1" x14ac:dyDescent="0.2"/>
    <row r="55" spans="1:11" s="48" customFormat="1" ht="21.75" customHeight="1" x14ac:dyDescent="0.2">
      <c r="A55" s="93" t="s">
        <v>35</v>
      </c>
      <c r="B55" s="93"/>
      <c r="C55" s="93"/>
      <c r="D55" s="93"/>
      <c r="E55" s="93"/>
      <c r="F55" s="93"/>
      <c r="G55" s="93"/>
      <c r="H55" s="93"/>
      <c r="I55" s="93"/>
      <c r="J55" s="93"/>
    </row>
    <row r="56" spans="1:11" ht="211.5" customHeight="1" x14ac:dyDescent="0.2">
      <c r="A56" s="80" t="s">
        <v>36</v>
      </c>
      <c r="B56" s="81"/>
      <c r="C56" s="81"/>
      <c r="D56" s="81"/>
      <c r="E56" s="81"/>
      <c r="F56" s="81"/>
      <c r="G56" s="81"/>
      <c r="H56" s="81"/>
      <c r="I56" s="81"/>
      <c r="J56" s="81"/>
      <c r="K56" s="81"/>
    </row>
  </sheetData>
  <mergeCells count="24">
    <mergeCell ref="A52:E52"/>
    <mergeCell ref="F52:I52"/>
    <mergeCell ref="C44:H44"/>
    <mergeCell ref="A56:K56"/>
    <mergeCell ref="A1:J1"/>
    <mergeCell ref="C9:H10"/>
    <mergeCell ref="A10:B10"/>
    <mergeCell ref="A11:B11"/>
    <mergeCell ref="A55:J55"/>
    <mergeCell ref="A3:F3"/>
    <mergeCell ref="A4:F4"/>
    <mergeCell ref="A5:F5"/>
    <mergeCell ref="A6:F6"/>
    <mergeCell ref="C11:H11"/>
    <mergeCell ref="A53:E53"/>
    <mergeCell ref="F53:I53"/>
    <mergeCell ref="H47:I47"/>
    <mergeCell ref="A47:F47"/>
    <mergeCell ref="H48:I48"/>
    <mergeCell ref="A9:B9"/>
    <mergeCell ref="I4:J4"/>
    <mergeCell ref="I7:J7"/>
    <mergeCell ref="A7:D7"/>
    <mergeCell ref="J10:J12"/>
  </mergeCells>
  <phoneticPr fontId="0" type="noConversion"/>
  <conditionalFormatting sqref="B14:B43">
    <cfRule type="expression" dxfId="8" priority="1" stopIfTrue="1">
      <formula>A14="Sa"</formula>
    </cfRule>
    <cfRule type="expression" dxfId="7" priority="2" stopIfTrue="1">
      <formula>A14="So"</formula>
    </cfRule>
  </conditionalFormatting>
  <conditionalFormatting sqref="B13">
    <cfRule type="expression" dxfId="6" priority="3" stopIfTrue="1">
      <formula>A13="Sa"</formula>
    </cfRule>
    <cfRule type="expression" dxfId="5" priority="4" stopIfTrue="1">
      <formula>A13="So"</formula>
    </cfRule>
  </conditionalFormatting>
  <conditionalFormatting sqref="C13:H43">
    <cfRule type="expression" dxfId="4" priority="5" stopIfTrue="1">
      <formula>$A13="Sa"</formula>
    </cfRule>
    <cfRule type="expression" dxfId="3" priority="6" stopIfTrue="1">
      <formula>$A13="So"</formula>
    </cfRule>
  </conditionalFormatting>
  <conditionalFormatting sqref="A13:A43">
    <cfRule type="expression" dxfId="2" priority="7" stopIfTrue="1">
      <formula>A13="Sa"</formula>
    </cfRule>
    <cfRule type="expression" dxfId="1" priority="8" stopIfTrue="1">
      <formula>A13="So"</formula>
    </cfRule>
  </conditionalFormatting>
  <conditionalFormatting sqref="I44">
    <cfRule type="cellIs" dxfId="0" priority="9" stopIfTrue="1" operator="equal">
      <formula>0</formula>
    </cfRule>
  </conditionalFormatting>
  <dataValidations count="1">
    <dataValidation type="date" operator="greaterThanOrEqual" allowBlank="1" showErrorMessage="1" error="Eingabe nur ab 01.07.2009 möglich!" promptTitle="Achtung!" prompt="Datum im Format MM.JJJJ eingeben!" sqref="A10:B10">
      <formula1>39995</formula1>
    </dataValidation>
  </dataValidations>
  <pageMargins left="0.78740157480314965" right="0.19685039370078741" top="0.39370078740157483" bottom="0.39370078740157483" header="0.19685039370078741" footer="0.19685039370078741"/>
  <pageSetup paperSize="9" scale="93" orientation="portrait" verticalDpi="1200" r:id="rId1"/>
  <headerFooter alignWithMargins="0"/>
  <rowBreaks count="1" manualBreakCount="1">
    <brk id="53" max="9"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Abrechnung</vt:lpstr>
      <vt:lpstr>Abrechnung!Druckbereich</vt:lpstr>
      <vt:lpstr>Morgen</vt:lpstr>
      <vt:lpstr>Nacht</vt:lpstr>
    </vt:vector>
  </TitlesOfParts>
  <Company>B.I.S.A.M.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EhlichE</dc:creator>
  <cp:lastModifiedBy>Ricarda Moser</cp:lastModifiedBy>
  <cp:lastPrinted>2009-10-26T09:42:08Z</cp:lastPrinted>
  <dcterms:created xsi:type="dcterms:W3CDTF">2000-10-05T06:18:10Z</dcterms:created>
  <dcterms:modified xsi:type="dcterms:W3CDTF">2021-04-12T11:29:05Z</dcterms:modified>
</cp:coreProperties>
</file>